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rtekind.sharepoint.com/sites/kantoor/Onderzoek/Calls/Call 2021/"/>
    </mc:Choice>
  </mc:AlternateContent>
  <xr:revisionPtr revIDLastSave="34" documentId="8_{DBEB684A-9F1B-4B93-B244-EB77A072D6A4}" xr6:coauthVersionLast="46" xr6:coauthVersionMax="46" xr10:uidLastSave="{6A71B038-6639-45F9-801D-D4D83E125AB2}"/>
  <bookViews>
    <workbookView xWindow="28680" yWindow="-120" windowWidth="29040" windowHeight="17640" activeTab="2" xr2:uid="{D5170ACD-015D-4CDF-9A68-5FFBDD6A46AE}"/>
  </bookViews>
  <sheets>
    <sheet name="Instructie" sheetId="2" r:id="rId1"/>
    <sheet name="Voorbeeld" sheetId="1" r:id="rId2"/>
    <sheet name="Begrot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3" l="1"/>
  <c r="I26" i="3"/>
  <c r="H25" i="3"/>
  <c r="G25" i="3"/>
  <c r="I25" i="3" s="1"/>
  <c r="H24" i="3"/>
  <c r="H44" i="3" s="1"/>
  <c r="G24" i="3"/>
  <c r="G44" i="3" s="1"/>
  <c r="I23" i="3"/>
  <c r="G22" i="3"/>
  <c r="G21" i="3"/>
  <c r="H21" i="3" s="1"/>
  <c r="I21" i="3" s="1"/>
  <c r="G20" i="3"/>
  <c r="I13" i="3"/>
  <c r="I12" i="3"/>
  <c r="H11" i="3"/>
  <c r="G11" i="3"/>
  <c r="H10" i="3"/>
  <c r="G10" i="3"/>
  <c r="I9" i="3"/>
  <c r="G8" i="3"/>
  <c r="H8" i="3" s="1"/>
  <c r="G7" i="3"/>
  <c r="G6" i="3"/>
  <c r="G32" i="1"/>
  <c r="H32" i="1"/>
  <c r="I32" i="1"/>
  <c r="J28" i="1"/>
  <c r="I28" i="1"/>
  <c r="H28" i="1"/>
  <c r="G28" i="1"/>
  <c r="G14" i="1"/>
  <c r="H14" i="1"/>
  <c r="I14" i="1"/>
  <c r="G38" i="3" l="1"/>
  <c r="I11" i="3"/>
  <c r="G39" i="3"/>
  <c r="I10" i="3"/>
  <c r="H43" i="3"/>
  <c r="H45" i="3" s="1"/>
  <c r="G28" i="3"/>
  <c r="G14" i="3"/>
  <c r="H6" i="3"/>
  <c r="I44" i="3"/>
  <c r="I8" i="3"/>
  <c r="I24" i="3"/>
  <c r="H20" i="3"/>
  <c r="H7" i="3"/>
  <c r="H22" i="3"/>
  <c r="G43" i="3"/>
  <c r="H43" i="1"/>
  <c r="I43" i="1"/>
  <c r="G43" i="1"/>
  <c r="H38" i="1"/>
  <c r="I38" i="1"/>
  <c r="G38" i="1"/>
  <c r="J27" i="1"/>
  <c r="J26" i="1"/>
  <c r="I25" i="1"/>
  <c r="H25" i="1"/>
  <c r="G25" i="1"/>
  <c r="I24" i="1"/>
  <c r="I44" i="1" s="1"/>
  <c r="H24" i="1"/>
  <c r="H44" i="1" s="1"/>
  <c r="G24" i="1"/>
  <c r="J23" i="1"/>
  <c r="G22" i="1"/>
  <c r="G21" i="1"/>
  <c r="H21" i="1" s="1"/>
  <c r="G20" i="1"/>
  <c r="G6" i="1"/>
  <c r="H6" i="1" s="1"/>
  <c r="I6" i="1" s="1"/>
  <c r="G7" i="1"/>
  <c r="G8" i="1"/>
  <c r="H8" i="1" s="1"/>
  <c r="I8" i="1" s="1"/>
  <c r="G40" i="3" l="1"/>
  <c r="G32" i="3"/>
  <c r="I6" i="3"/>
  <c r="I7" i="3"/>
  <c r="H28" i="3"/>
  <c r="H39" i="3"/>
  <c r="H14" i="3"/>
  <c r="I22" i="3"/>
  <c r="H38" i="3"/>
  <c r="I43" i="3"/>
  <c r="I45" i="3" s="1"/>
  <c r="G45" i="3"/>
  <c r="G47" i="3" s="1"/>
  <c r="G44" i="1"/>
  <c r="G39" i="1"/>
  <c r="J43" i="1"/>
  <c r="J24" i="1"/>
  <c r="J25" i="1"/>
  <c r="I21" i="1"/>
  <c r="J21" i="1"/>
  <c r="H20" i="1"/>
  <c r="H22" i="1"/>
  <c r="I22" i="1" s="1"/>
  <c r="H7" i="1"/>
  <c r="I7" i="1" s="1"/>
  <c r="J12" i="1"/>
  <c r="J13" i="1"/>
  <c r="J9" i="1"/>
  <c r="J8" i="1"/>
  <c r="J6" i="1"/>
  <c r="I11" i="1"/>
  <c r="H11" i="1"/>
  <c r="G11" i="1"/>
  <c r="I10" i="1"/>
  <c r="H10" i="1"/>
  <c r="G10" i="1"/>
  <c r="J10" i="1" s="1"/>
  <c r="I14" i="3" l="1"/>
  <c r="H40" i="3"/>
  <c r="I38" i="3"/>
  <c r="H32" i="3"/>
  <c r="I20" i="3"/>
  <c r="I28" i="3" s="1"/>
  <c r="I20" i="1"/>
  <c r="I39" i="1" s="1"/>
  <c r="H39" i="1"/>
  <c r="J7" i="1"/>
  <c r="J22" i="1"/>
  <c r="J11" i="1"/>
  <c r="J14" i="1"/>
  <c r="I32" i="3" l="1"/>
  <c r="I39" i="3"/>
  <c r="H47" i="3"/>
  <c r="I47" i="3" s="1"/>
  <c r="I40" i="3"/>
  <c r="J20" i="1"/>
  <c r="J32" i="1" s="1"/>
  <c r="I40" i="1"/>
  <c r="G40" i="1"/>
  <c r="J38" i="1"/>
  <c r="J39" i="1" l="1"/>
  <c r="H45" i="1"/>
  <c r="H40" i="1"/>
  <c r="J40" i="1" s="1"/>
  <c r="G45" i="1"/>
  <c r="G47" i="1" s="1"/>
  <c r="J44" i="1"/>
  <c r="H47" i="1" l="1"/>
  <c r="I45" i="1"/>
  <c r="I47" i="1" s="1"/>
  <c r="J45" i="1"/>
  <c r="J47" i="1" l="1"/>
</calcChain>
</file>

<file path=xl/sharedStrings.xml><?xml version="1.0" encoding="utf-8"?>
<sst xmlns="http://schemas.openxmlformats.org/spreadsheetml/2006/main" count="172" uniqueCount="58">
  <si>
    <t>Vaste kosten</t>
  </si>
  <si>
    <t>Aantal</t>
  </si>
  <si>
    <t>Kostensoort</t>
  </si>
  <si>
    <t>Variabele kosten</t>
  </si>
  <si>
    <t>Omschrijving</t>
  </si>
  <si>
    <t>Kosten type</t>
  </si>
  <si>
    <t>Bedrag</t>
  </si>
  <si>
    <t>Eenheid</t>
  </si>
  <si>
    <t>Lonen en salarissen</t>
  </si>
  <si>
    <t>Reis en verblijf</t>
  </si>
  <si>
    <t>Beeldmateriaal</t>
  </si>
  <si>
    <t>per stuk</t>
  </si>
  <si>
    <t xml:space="preserve">Totaal </t>
  </si>
  <si>
    <t>Promotiekosten</t>
  </si>
  <si>
    <t>Totale begroting</t>
  </si>
  <si>
    <t>Betaalschema</t>
  </si>
  <si>
    <t>Totaal</t>
  </si>
  <si>
    <t xml:space="preserve">De vaste kosten en de variabele kosten zullen per termijn betaald worden. Voor de variabele kosten dient onderbouwing aangeleverd te worden in de vorm van specificaties. </t>
  </si>
  <si>
    <t>Jaar 1</t>
  </si>
  <si>
    <t>Jaar 2</t>
  </si>
  <si>
    <t>Jaar 3</t>
  </si>
  <si>
    <t>Overhead</t>
  </si>
  <si>
    <t>Mijlpaal 1</t>
  </si>
  <si>
    <t>Mijlpaal 2</t>
  </si>
  <si>
    <t>Doelstelling:</t>
  </si>
  <si>
    <t>functie</t>
  </si>
  <si>
    <t>Training, congres, scholing</t>
  </si>
  <si>
    <t>Radiologie</t>
  </si>
  <si>
    <t>Pathologie</t>
  </si>
  <si>
    <t>PR en communicatie</t>
  </si>
  <si>
    <t>FTE</t>
  </si>
  <si>
    <t>mijlpaal 1</t>
  </si>
  <si>
    <t>mijlpaal 2</t>
  </si>
  <si>
    <t>Totaal betaalschema per jaar</t>
  </si>
  <si>
    <t>Subtotaal</t>
  </si>
  <si>
    <t>Subtotaal vaste kosten</t>
  </si>
  <si>
    <t>Subtotaal variabele kosten</t>
  </si>
  <si>
    <t>De volgende gegevens moeten vastgesteld worden:</t>
  </si>
  <si>
    <t>- mijlpalen</t>
  </si>
  <si>
    <t>- doelstellingen</t>
  </si>
  <si>
    <t>- functies</t>
  </si>
  <si>
    <t>- omschrijvingen</t>
  </si>
  <si>
    <t>- kostensoorten</t>
  </si>
  <si>
    <t>- kostentypes</t>
  </si>
  <si>
    <t xml:space="preserve">Deze gegevens kunnen als hele rijen toegevoegd worden of verwijderd </t>
  </si>
  <si>
    <t xml:space="preserve">De geel gearceerde cellen in de begroting dienen dus ingevuld te worden. </t>
  </si>
  <si>
    <t>Meerdere mijlpalen of minder mijlpalen kunnen toegevoegd of verwijderd worden.</t>
  </si>
  <si>
    <t>Meerdere jaren of perioden kunnen toegevoegd of verwijderd worden.</t>
  </si>
  <si>
    <t xml:space="preserve">Het voorbeeld illustreert hoe een ingevulde begroting eruit ziet. </t>
  </si>
  <si>
    <t xml:space="preserve">Bij vragen altijd even contact opnemen met Stichting Hartekind. </t>
  </si>
  <si>
    <t>nathan@hartekind.nl</t>
  </si>
  <si>
    <t>Of telefonisch 0628567532</t>
  </si>
  <si>
    <t>Beknopte instructie</t>
  </si>
  <si>
    <t>Begindatum:</t>
  </si>
  <si>
    <t>Einddatum:</t>
  </si>
  <si>
    <t>communicatie</t>
  </si>
  <si>
    <t>Verschillende communicatie dragers over het onderzoek, zoals filmpjes, interviews etc.</t>
  </si>
  <si>
    <t>variabel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</si>
</sst>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43" fontId="0" fillId="0" borderId="0" xfId="1" applyFont="1"/>
    <xf numFmtId="164" fontId="0" fillId="0" borderId="0" xfId="1" applyNumberFormat="1" applyFont="1"/>
    <xf numFmtId="164" fontId="0" fillId="0" borderId="0" xfId="0" applyNumberFormat="1"/>
    <xf numFmtId="164" fontId="2" fillId="0" borderId="0" xfId="0" applyNumberFormat="1" applyFont="1"/>
    <xf numFmtId="0" fontId="2" fillId="0" borderId="0" xfId="0" applyFont="1"/>
    <xf numFmtId="164" fontId="2" fillId="0" borderId="1" xfId="0" applyNumberFormat="1" applyFont="1" applyBorder="1"/>
    <xf numFmtId="0" fontId="0" fillId="0" borderId="0" xfId="0" applyAlignment="1">
      <alignment horizontal="left" vertical="top" wrapText="1"/>
    </xf>
    <xf numFmtId="164" fontId="2" fillId="0" borderId="1" xfId="0" applyNumberFormat="1" applyFont="1" applyBorder="1" applyAlignment="1">
      <alignment horizontal="right"/>
    </xf>
    <xf numFmtId="164" fontId="2" fillId="0" borderId="0" xfId="0" applyNumberFormat="1" applyFont="1" applyBorder="1"/>
    <xf numFmtId="0" fontId="2" fillId="0" borderId="0" xfId="0" applyFont="1" applyAlignment="1">
      <alignment horizontal="right"/>
    </xf>
    <xf numFmtId="17" fontId="2" fillId="0" borderId="0" xfId="0" applyNumberFormat="1" applyFont="1"/>
    <xf numFmtId="0" fontId="2" fillId="0" borderId="0" xfId="0" applyFont="1" applyAlignment="1">
      <alignment vertical="top"/>
    </xf>
    <xf numFmtId="43" fontId="0" fillId="2" borderId="0" xfId="1" applyFont="1" applyFill="1"/>
    <xf numFmtId="164" fontId="0" fillId="2" borderId="0" xfId="1" applyNumberFormat="1" applyFont="1" applyFill="1"/>
    <xf numFmtId="164" fontId="2" fillId="0" borderId="0" xfId="1" applyNumberFormat="1" applyFont="1"/>
    <xf numFmtId="0" fontId="2" fillId="0" borderId="1" xfId="0" applyFont="1" applyBorder="1"/>
    <xf numFmtId="0" fontId="3" fillId="0" borderId="0" xfId="0" applyFont="1" applyAlignment="1">
      <alignment vertical="top" wrapText="1"/>
    </xf>
    <xf numFmtId="0" fontId="0" fillId="0" borderId="0" xfId="0" quotePrefix="1"/>
    <xf numFmtId="0" fontId="0" fillId="2" borderId="0" xfId="0" applyFill="1"/>
    <xf numFmtId="43" fontId="0" fillId="0" borderId="0" xfId="1" applyFont="1" applyFill="1"/>
    <xf numFmtId="164" fontId="0" fillId="0" borderId="0" xfId="1" applyNumberFormat="1" applyFont="1" applyFill="1"/>
    <xf numFmtId="0" fontId="0" fillId="0" borderId="0" xfId="0" applyFill="1"/>
    <xf numFmtId="0" fontId="4" fillId="0" borderId="0" xfId="2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0" fillId="0" borderId="0" xfId="0" applyFill="1" applyAlignment="1">
      <alignment vertical="top" wrapText="1"/>
    </xf>
    <xf numFmtId="164" fontId="2" fillId="0" borderId="0" xfId="1" applyNumberFormat="1" applyFont="1" applyAlignment="1">
      <alignment vertical="top"/>
    </xf>
  </cellXfs>
  <cellStyles count="3">
    <cellStyle name="Hyperlink" xfId="2" builtinId="8"/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athan@hartekind.n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908BB-F3F5-4125-B415-6B90346590DE}">
  <dimension ref="A2:A21"/>
  <sheetViews>
    <sheetView workbookViewId="0">
      <selection activeCell="A3" sqref="A3"/>
    </sheetView>
  </sheetViews>
  <sheetFormatPr defaultRowHeight="15" x14ac:dyDescent="0.25"/>
  <cols>
    <col min="1" max="1" width="77.42578125" bestFit="1" customWidth="1"/>
  </cols>
  <sheetData>
    <row r="2" spans="1:1" x14ac:dyDescent="0.25">
      <c r="A2" s="5" t="s">
        <v>52</v>
      </c>
    </row>
    <row r="4" spans="1:1" x14ac:dyDescent="0.25">
      <c r="A4" t="s">
        <v>37</v>
      </c>
    </row>
    <row r="5" spans="1:1" x14ac:dyDescent="0.25">
      <c r="A5" s="18" t="s">
        <v>38</v>
      </c>
    </row>
    <row r="6" spans="1:1" x14ac:dyDescent="0.25">
      <c r="A6" s="18" t="s">
        <v>39</v>
      </c>
    </row>
    <row r="7" spans="1:1" x14ac:dyDescent="0.25">
      <c r="A7" s="18" t="s">
        <v>40</v>
      </c>
    </row>
    <row r="8" spans="1:1" x14ac:dyDescent="0.25">
      <c r="A8" s="18" t="s">
        <v>41</v>
      </c>
    </row>
    <row r="9" spans="1:1" x14ac:dyDescent="0.25">
      <c r="A9" s="18" t="s">
        <v>42</v>
      </c>
    </row>
    <row r="10" spans="1:1" x14ac:dyDescent="0.25">
      <c r="A10" s="18" t="s">
        <v>43</v>
      </c>
    </row>
    <row r="12" spans="1:1" x14ac:dyDescent="0.25">
      <c r="A12" t="s">
        <v>44</v>
      </c>
    </row>
    <row r="14" spans="1:1" x14ac:dyDescent="0.25">
      <c r="A14" t="s">
        <v>45</v>
      </c>
    </row>
    <row r="15" spans="1:1" x14ac:dyDescent="0.25">
      <c r="A15" t="s">
        <v>46</v>
      </c>
    </row>
    <row r="16" spans="1:1" x14ac:dyDescent="0.25">
      <c r="A16" t="s">
        <v>47</v>
      </c>
    </row>
    <row r="18" spans="1:1" x14ac:dyDescent="0.25">
      <c r="A18" t="s">
        <v>48</v>
      </c>
    </row>
    <row r="19" spans="1:1" x14ac:dyDescent="0.25">
      <c r="A19" t="s">
        <v>49</v>
      </c>
    </row>
    <row r="20" spans="1:1" x14ac:dyDescent="0.25">
      <c r="A20" s="23" t="s">
        <v>50</v>
      </c>
    </row>
    <row r="21" spans="1:1" x14ac:dyDescent="0.25">
      <c r="A21" t="s">
        <v>51</v>
      </c>
    </row>
  </sheetData>
  <hyperlinks>
    <hyperlink ref="A20" r:id="rId1" xr:uid="{272EAE44-B21E-4452-BD40-A55BC1AFE2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747E6-3BC7-4A41-AE55-7C43033A3685}">
  <dimension ref="A2:K47"/>
  <sheetViews>
    <sheetView topLeftCell="A13" workbookViewId="0">
      <selection activeCell="I38" sqref="I38"/>
    </sheetView>
  </sheetViews>
  <sheetFormatPr defaultRowHeight="15" x14ac:dyDescent="0.25"/>
  <cols>
    <col min="1" max="1" width="39.7109375" customWidth="1"/>
    <col min="2" max="2" width="23.28515625" customWidth="1"/>
    <col min="3" max="3" width="17.7109375" customWidth="1"/>
    <col min="4" max="4" width="11.42578125" customWidth="1"/>
    <col min="5" max="5" width="16" customWidth="1"/>
    <col min="7" max="7" width="11" bestFit="1" customWidth="1"/>
    <col min="10" max="10" width="9.140625" style="5"/>
  </cols>
  <sheetData>
    <row r="2" spans="1:10" x14ac:dyDescent="0.25">
      <c r="A2" s="25" t="s">
        <v>22</v>
      </c>
      <c r="B2" s="24" t="s">
        <v>24</v>
      </c>
      <c r="C2" s="24"/>
      <c r="D2" s="24"/>
      <c r="E2" s="24"/>
      <c r="F2" s="24"/>
      <c r="G2" s="24"/>
    </row>
    <row r="3" spans="1:10" x14ac:dyDescent="0.25">
      <c r="A3" s="25"/>
      <c r="B3" s="24"/>
      <c r="C3" s="24"/>
      <c r="D3" s="24"/>
      <c r="E3" s="24"/>
      <c r="F3" s="24"/>
      <c r="G3" s="24"/>
    </row>
    <row r="4" spans="1:10" x14ac:dyDescent="0.25">
      <c r="B4" s="7"/>
      <c r="C4" s="7"/>
      <c r="D4" s="7"/>
      <c r="E4" s="7"/>
      <c r="F4" s="7"/>
      <c r="G4" s="7"/>
    </row>
    <row r="5" spans="1:10" x14ac:dyDescent="0.25">
      <c r="A5" s="5" t="s">
        <v>4</v>
      </c>
      <c r="B5" s="5" t="s">
        <v>2</v>
      </c>
      <c r="C5" s="5" t="s">
        <v>5</v>
      </c>
      <c r="D5" s="10" t="s">
        <v>1</v>
      </c>
      <c r="E5" s="10" t="s">
        <v>6</v>
      </c>
      <c r="F5" s="10" t="s">
        <v>7</v>
      </c>
      <c r="G5" s="10" t="s">
        <v>18</v>
      </c>
      <c r="H5" s="10" t="s">
        <v>19</v>
      </c>
      <c r="I5" s="10" t="s">
        <v>20</v>
      </c>
      <c r="J5" s="10" t="s">
        <v>12</v>
      </c>
    </row>
    <row r="6" spans="1:10" x14ac:dyDescent="0.25">
      <c r="A6" t="s">
        <v>25</v>
      </c>
      <c r="B6" t="s">
        <v>8</v>
      </c>
      <c r="C6" t="s">
        <v>0</v>
      </c>
      <c r="D6" s="20">
        <v>0.9</v>
      </c>
      <c r="E6" s="21">
        <v>4000</v>
      </c>
      <c r="F6" t="s">
        <v>30</v>
      </c>
      <c r="G6" s="2">
        <f>E6*D6</f>
        <v>3600</v>
      </c>
      <c r="H6" s="2">
        <f t="shared" ref="H6:I8" si="0">G6*1.025</f>
        <v>3689.9999999999995</v>
      </c>
      <c r="I6" s="2">
        <f t="shared" si="0"/>
        <v>3782.2499999999991</v>
      </c>
      <c r="J6" s="15">
        <f t="shared" ref="J6:J13" si="1">SUM(G6:I6)</f>
        <v>11072.25</v>
      </c>
    </row>
    <row r="7" spans="1:10" x14ac:dyDescent="0.25">
      <c r="A7" t="s">
        <v>25</v>
      </c>
      <c r="B7" t="s">
        <v>8</v>
      </c>
      <c r="C7" t="s">
        <v>0</v>
      </c>
      <c r="D7" s="20">
        <v>0.1</v>
      </c>
      <c r="E7" s="21">
        <v>4000</v>
      </c>
      <c r="F7" t="s">
        <v>30</v>
      </c>
      <c r="G7" s="2">
        <f>E7*D7</f>
        <v>400</v>
      </c>
      <c r="H7" s="2">
        <f t="shared" si="0"/>
        <v>409.99999999999994</v>
      </c>
      <c r="I7" s="2">
        <f t="shared" si="0"/>
        <v>420.24999999999989</v>
      </c>
      <c r="J7" s="15">
        <f t="shared" si="1"/>
        <v>1230.25</v>
      </c>
    </row>
    <row r="8" spans="1:10" x14ac:dyDescent="0.25">
      <c r="A8" t="s">
        <v>25</v>
      </c>
      <c r="B8" t="s">
        <v>8</v>
      </c>
      <c r="C8" t="s">
        <v>0</v>
      </c>
      <c r="D8" s="20">
        <v>0.1</v>
      </c>
      <c r="E8" s="21">
        <v>4000</v>
      </c>
      <c r="F8" t="s">
        <v>30</v>
      </c>
      <c r="G8" s="2">
        <f>E8*D8</f>
        <v>400</v>
      </c>
      <c r="H8" s="2">
        <f t="shared" si="0"/>
        <v>409.99999999999994</v>
      </c>
      <c r="I8" s="2">
        <f t="shared" si="0"/>
        <v>420.24999999999989</v>
      </c>
      <c r="J8" s="15">
        <f t="shared" si="1"/>
        <v>1230.25</v>
      </c>
    </row>
    <row r="9" spans="1:10" x14ac:dyDescent="0.25">
      <c r="A9" t="s">
        <v>26</v>
      </c>
      <c r="B9" t="s">
        <v>9</v>
      </c>
      <c r="C9" t="s">
        <v>3</v>
      </c>
      <c r="D9" s="20"/>
      <c r="E9" s="21"/>
      <c r="G9" s="21">
        <v>2500</v>
      </c>
      <c r="H9" s="21">
        <v>1250</v>
      </c>
      <c r="I9" s="21">
        <v>1250</v>
      </c>
      <c r="J9" s="15">
        <f t="shared" si="1"/>
        <v>5000</v>
      </c>
    </row>
    <row r="10" spans="1:10" x14ac:dyDescent="0.25">
      <c r="A10" t="s">
        <v>27</v>
      </c>
      <c r="B10" t="s">
        <v>10</v>
      </c>
      <c r="C10" t="s">
        <v>3</v>
      </c>
      <c r="D10" s="21">
        <v>125</v>
      </c>
      <c r="E10" s="21">
        <v>230</v>
      </c>
      <c r="F10" t="s">
        <v>11</v>
      </c>
      <c r="G10" s="21">
        <f>25*E10</f>
        <v>5750</v>
      </c>
      <c r="H10" s="21">
        <f>50*E10</f>
        <v>11500</v>
      </c>
      <c r="I10" s="21">
        <f>50*E10</f>
        <v>11500</v>
      </c>
      <c r="J10" s="15">
        <f t="shared" si="1"/>
        <v>28750</v>
      </c>
    </row>
    <row r="11" spans="1:10" x14ac:dyDescent="0.25">
      <c r="A11" t="s">
        <v>28</v>
      </c>
      <c r="B11" t="s">
        <v>10</v>
      </c>
      <c r="C11" t="s">
        <v>3</v>
      </c>
      <c r="D11" s="21">
        <v>125</v>
      </c>
      <c r="E11" s="21">
        <v>150</v>
      </c>
      <c r="F11" t="s">
        <v>11</v>
      </c>
      <c r="G11" s="21">
        <f>25*E11</f>
        <v>3750</v>
      </c>
      <c r="H11" s="21">
        <f>50*E11</f>
        <v>7500</v>
      </c>
      <c r="I11" s="21">
        <f>50*E11</f>
        <v>7500</v>
      </c>
      <c r="J11" s="15">
        <f t="shared" si="1"/>
        <v>18750</v>
      </c>
    </row>
    <row r="12" spans="1:10" x14ac:dyDescent="0.25">
      <c r="A12" t="s">
        <v>29</v>
      </c>
      <c r="B12" t="s">
        <v>13</v>
      </c>
      <c r="C12" t="s">
        <v>3</v>
      </c>
      <c r="D12" s="1"/>
      <c r="E12" s="2"/>
      <c r="G12" s="21">
        <v>750</v>
      </c>
      <c r="H12" s="21">
        <v>750</v>
      </c>
      <c r="I12" s="21">
        <v>1000</v>
      </c>
      <c r="J12" s="15">
        <f t="shared" si="1"/>
        <v>2500</v>
      </c>
    </row>
    <row r="13" spans="1:10" x14ac:dyDescent="0.25">
      <c r="A13" t="s">
        <v>21</v>
      </c>
      <c r="B13" t="s">
        <v>21</v>
      </c>
      <c r="C13" t="s">
        <v>3</v>
      </c>
      <c r="D13" s="1"/>
      <c r="E13" s="2"/>
      <c r="G13" s="21">
        <v>1000</v>
      </c>
      <c r="H13" s="21">
        <v>1500</v>
      </c>
      <c r="I13" s="21">
        <v>1500</v>
      </c>
      <c r="J13" s="15">
        <f t="shared" si="1"/>
        <v>4000</v>
      </c>
    </row>
    <row r="14" spans="1:10" ht="15.75" thickBot="1" x14ac:dyDescent="0.3">
      <c r="E14" s="8" t="s">
        <v>34</v>
      </c>
      <c r="F14" s="6"/>
      <c r="G14" s="6">
        <f t="shared" ref="G14:I14" si="2">SUM(G6:G13)</f>
        <v>18150</v>
      </c>
      <c r="H14" s="6">
        <f t="shared" si="2"/>
        <v>27010</v>
      </c>
      <c r="I14" s="6">
        <f t="shared" si="2"/>
        <v>27372.75</v>
      </c>
      <c r="J14" s="6">
        <f>SUM(J6:J13)</f>
        <v>72532.75</v>
      </c>
    </row>
    <row r="15" spans="1:10" x14ac:dyDescent="0.25">
      <c r="E15" s="3"/>
    </row>
    <row r="16" spans="1:10" x14ac:dyDescent="0.25">
      <c r="A16" s="25" t="s">
        <v>23</v>
      </c>
      <c r="B16" s="24" t="s">
        <v>24</v>
      </c>
      <c r="C16" s="24"/>
      <c r="D16" s="24"/>
      <c r="E16" s="24"/>
      <c r="F16" s="24"/>
      <c r="G16" s="24"/>
    </row>
    <row r="17" spans="1:10" x14ac:dyDescent="0.25">
      <c r="A17" s="25"/>
      <c r="B17" s="24"/>
      <c r="C17" s="24"/>
      <c r="D17" s="24"/>
      <c r="E17" s="24"/>
      <c r="F17" s="24"/>
      <c r="G17" s="24"/>
    </row>
    <row r="18" spans="1:10" ht="30" customHeight="1" x14ac:dyDescent="0.25">
      <c r="B18" s="7"/>
      <c r="C18" s="7"/>
      <c r="D18" s="7"/>
      <c r="E18" s="7"/>
      <c r="F18" s="7"/>
      <c r="G18" s="7"/>
    </row>
    <row r="19" spans="1:10" x14ac:dyDescent="0.25">
      <c r="A19" s="5" t="s">
        <v>4</v>
      </c>
      <c r="B19" s="5" t="s">
        <v>2</v>
      </c>
      <c r="C19" s="5" t="s">
        <v>5</v>
      </c>
      <c r="D19" s="10" t="s">
        <v>1</v>
      </c>
      <c r="E19" s="10" t="s">
        <v>6</v>
      </c>
      <c r="F19" s="10" t="s">
        <v>7</v>
      </c>
      <c r="G19" s="10" t="s">
        <v>18</v>
      </c>
      <c r="H19" s="10" t="s">
        <v>19</v>
      </c>
      <c r="I19" s="10" t="s">
        <v>20</v>
      </c>
      <c r="J19" s="10" t="s">
        <v>12</v>
      </c>
    </row>
    <row r="20" spans="1:10" x14ac:dyDescent="0.25">
      <c r="A20" t="s">
        <v>25</v>
      </c>
      <c r="B20" t="s">
        <v>8</v>
      </c>
      <c r="C20" t="s">
        <v>0</v>
      </c>
      <c r="D20" s="20">
        <v>0.9</v>
      </c>
      <c r="E20" s="21">
        <v>4000</v>
      </c>
      <c r="F20" s="22" t="s">
        <v>30</v>
      </c>
      <c r="G20" s="21">
        <f>E20*D20</f>
        <v>3600</v>
      </c>
      <c r="H20" s="21">
        <f t="shared" ref="H20:I22" si="3">G20*1.025</f>
        <v>3689.9999999999995</v>
      </c>
      <c r="I20" s="21">
        <f t="shared" si="3"/>
        <v>3782.2499999999991</v>
      </c>
      <c r="J20" s="15">
        <f t="shared" ref="J20:J27" si="4">SUM(G20:I20)</f>
        <v>11072.25</v>
      </c>
    </row>
    <row r="21" spans="1:10" x14ac:dyDescent="0.25">
      <c r="A21" t="s">
        <v>25</v>
      </c>
      <c r="B21" t="s">
        <v>8</v>
      </c>
      <c r="C21" t="s">
        <v>0</v>
      </c>
      <c r="D21" s="20">
        <v>0.1</v>
      </c>
      <c r="E21" s="21">
        <v>4000</v>
      </c>
      <c r="F21" s="22" t="s">
        <v>30</v>
      </c>
      <c r="G21" s="21">
        <f>E21*D21</f>
        <v>400</v>
      </c>
      <c r="H21" s="21">
        <f t="shared" si="3"/>
        <v>409.99999999999994</v>
      </c>
      <c r="I21" s="21">
        <f t="shared" si="3"/>
        <v>420.24999999999989</v>
      </c>
      <c r="J21" s="15">
        <f t="shared" si="4"/>
        <v>1230.25</v>
      </c>
    </row>
    <row r="22" spans="1:10" x14ac:dyDescent="0.25">
      <c r="A22" t="s">
        <v>25</v>
      </c>
      <c r="B22" t="s">
        <v>8</v>
      </c>
      <c r="C22" t="s">
        <v>0</v>
      </c>
      <c r="D22" s="20">
        <v>0.1</v>
      </c>
      <c r="E22" s="21">
        <v>4000</v>
      </c>
      <c r="F22" s="22" t="s">
        <v>30</v>
      </c>
      <c r="G22" s="21">
        <f>E22*D22</f>
        <v>400</v>
      </c>
      <c r="H22" s="21">
        <f t="shared" si="3"/>
        <v>409.99999999999994</v>
      </c>
      <c r="I22" s="21">
        <f t="shared" si="3"/>
        <v>420.24999999999989</v>
      </c>
      <c r="J22" s="15">
        <f t="shared" si="4"/>
        <v>1230.25</v>
      </c>
    </row>
    <row r="23" spans="1:10" x14ac:dyDescent="0.25">
      <c r="A23" t="s">
        <v>26</v>
      </c>
      <c r="B23" t="s">
        <v>9</v>
      </c>
      <c r="C23" t="s">
        <v>3</v>
      </c>
      <c r="D23" s="20"/>
      <c r="E23" s="21"/>
      <c r="F23" s="22"/>
      <c r="G23" s="21">
        <v>2500</v>
      </c>
      <c r="H23" s="21">
        <v>1250</v>
      </c>
      <c r="I23" s="21">
        <v>1250</v>
      </c>
      <c r="J23" s="15">
        <f t="shared" si="4"/>
        <v>5000</v>
      </c>
    </row>
    <row r="24" spans="1:10" x14ac:dyDescent="0.25">
      <c r="A24" t="s">
        <v>27</v>
      </c>
      <c r="B24" t="s">
        <v>10</v>
      </c>
      <c r="C24" t="s">
        <v>3</v>
      </c>
      <c r="D24" s="21">
        <v>125</v>
      </c>
      <c r="E24" s="21">
        <v>230</v>
      </c>
      <c r="F24" s="22" t="s">
        <v>11</v>
      </c>
      <c r="G24" s="21">
        <f>25*E24</f>
        <v>5750</v>
      </c>
      <c r="H24" s="21">
        <f>50*E24</f>
        <v>11500</v>
      </c>
      <c r="I24" s="21">
        <f>50*E24</f>
        <v>11500</v>
      </c>
      <c r="J24" s="15">
        <f t="shared" si="4"/>
        <v>28750</v>
      </c>
    </row>
    <row r="25" spans="1:10" x14ac:dyDescent="0.25">
      <c r="A25" t="s">
        <v>28</v>
      </c>
      <c r="B25" t="s">
        <v>10</v>
      </c>
      <c r="C25" t="s">
        <v>3</v>
      </c>
      <c r="D25" s="21">
        <v>125</v>
      </c>
      <c r="E25" s="21">
        <v>150</v>
      </c>
      <c r="F25" s="22" t="s">
        <v>11</v>
      </c>
      <c r="G25" s="21">
        <f>25*E25</f>
        <v>3750</v>
      </c>
      <c r="H25" s="21">
        <f>50*E25</f>
        <v>7500</v>
      </c>
      <c r="I25" s="21">
        <f>50*E25</f>
        <v>7500</v>
      </c>
      <c r="J25" s="15">
        <f t="shared" si="4"/>
        <v>18750</v>
      </c>
    </row>
    <row r="26" spans="1:10" x14ac:dyDescent="0.25">
      <c r="A26" t="s">
        <v>29</v>
      </c>
      <c r="B26" t="s">
        <v>13</v>
      </c>
      <c r="C26" t="s">
        <v>3</v>
      </c>
      <c r="D26" s="20"/>
      <c r="E26" s="21"/>
      <c r="F26" s="22"/>
      <c r="G26" s="21">
        <v>750</v>
      </c>
      <c r="H26" s="21">
        <v>750</v>
      </c>
      <c r="I26" s="21">
        <v>1000</v>
      </c>
      <c r="J26" s="15">
        <f t="shared" si="4"/>
        <v>2500</v>
      </c>
    </row>
    <row r="27" spans="1:10" x14ac:dyDescent="0.25">
      <c r="A27" t="s">
        <v>21</v>
      </c>
      <c r="B27" t="s">
        <v>21</v>
      </c>
      <c r="C27" t="s">
        <v>3</v>
      </c>
      <c r="D27" s="20"/>
      <c r="E27" s="21"/>
      <c r="F27" s="22"/>
      <c r="G27" s="21">
        <v>1000</v>
      </c>
      <c r="H27" s="21">
        <v>1500</v>
      </c>
      <c r="I27" s="21">
        <v>1500</v>
      </c>
      <c r="J27" s="15">
        <f t="shared" si="4"/>
        <v>4000</v>
      </c>
    </row>
    <row r="28" spans="1:10" ht="15.75" thickBot="1" x14ac:dyDescent="0.3">
      <c r="E28" s="8" t="s">
        <v>34</v>
      </c>
      <c r="F28" s="6"/>
      <c r="G28" s="6">
        <f t="shared" ref="G28" si="5">SUM(G20:G27)</f>
        <v>18150</v>
      </c>
      <c r="H28" s="6">
        <f t="shared" ref="H28" si="6">SUM(H20:H27)</f>
        <v>27010</v>
      </c>
      <c r="I28" s="6">
        <f t="shared" ref="I28" si="7">SUM(I20:I27)</f>
        <v>27372.75</v>
      </c>
      <c r="J28" s="6">
        <f>SUM(J20:J27)</f>
        <v>72532.75</v>
      </c>
    </row>
    <row r="29" spans="1:10" x14ac:dyDescent="0.25">
      <c r="E29" s="3"/>
    </row>
    <row r="32" spans="1:10" ht="15.75" thickBot="1" x14ac:dyDescent="0.3">
      <c r="A32" s="9"/>
      <c r="B32" s="9"/>
      <c r="C32" s="9"/>
      <c r="D32" s="9"/>
      <c r="E32" s="8" t="s">
        <v>14</v>
      </c>
      <c r="F32" s="8"/>
      <c r="G32" s="6">
        <f t="shared" ref="G32:I32" si="8">G28+G14</f>
        <v>36300</v>
      </c>
      <c r="H32" s="6">
        <f t="shared" si="8"/>
        <v>54020</v>
      </c>
      <c r="I32" s="6">
        <f t="shared" si="8"/>
        <v>54745.5</v>
      </c>
      <c r="J32" s="6">
        <f>J28+J14</f>
        <v>145065.5</v>
      </c>
    </row>
    <row r="35" spans="1:11" ht="30.75" customHeight="1" x14ac:dyDescent="0.25">
      <c r="A35" s="12" t="s">
        <v>15</v>
      </c>
      <c r="B35" s="24" t="s">
        <v>17</v>
      </c>
      <c r="C35" s="24"/>
      <c r="D35" s="24"/>
      <c r="E35" s="24"/>
      <c r="F35" s="24"/>
      <c r="G35" s="24"/>
      <c r="H35" s="17"/>
      <c r="I35" s="17"/>
      <c r="J35" s="17"/>
      <c r="K35" s="17"/>
    </row>
    <row r="36" spans="1:11" x14ac:dyDescent="0.25">
      <c r="A36" s="5"/>
      <c r="B36" s="11"/>
      <c r="G36" s="11"/>
      <c r="H36" s="11"/>
      <c r="J36"/>
    </row>
    <row r="37" spans="1:11" x14ac:dyDescent="0.25">
      <c r="A37" s="11" t="s">
        <v>0</v>
      </c>
      <c r="G37" s="10" t="s">
        <v>18</v>
      </c>
      <c r="H37" s="10" t="s">
        <v>19</v>
      </c>
      <c r="I37" s="10" t="s">
        <v>20</v>
      </c>
      <c r="J37" s="10" t="s">
        <v>16</v>
      </c>
    </row>
    <row r="38" spans="1:11" x14ac:dyDescent="0.25">
      <c r="A38" t="s">
        <v>31</v>
      </c>
      <c r="G38" s="3">
        <f>SUM(G6:G8)</f>
        <v>4400</v>
      </c>
      <c r="H38" s="3">
        <f>SUM(H6:H8)</f>
        <v>4509.9999999999991</v>
      </c>
      <c r="I38" s="3">
        <f>SUM(I6:I8)</f>
        <v>4622.7499999999991</v>
      </c>
      <c r="J38" s="4">
        <f>SUM(G38:I38)</f>
        <v>13532.75</v>
      </c>
    </row>
    <row r="39" spans="1:11" x14ac:dyDescent="0.25">
      <c r="A39" t="s">
        <v>32</v>
      </c>
      <c r="G39" s="3">
        <f>SUM(G20:G22)</f>
        <v>4400</v>
      </c>
      <c r="H39" s="3">
        <f>SUM(H20:H22)</f>
        <v>4509.9999999999991</v>
      </c>
      <c r="I39" s="3">
        <f>SUM(I20:I22)</f>
        <v>4622.7499999999991</v>
      </c>
      <c r="J39" s="4">
        <f>SUM(G39:I39)</f>
        <v>13532.75</v>
      </c>
    </row>
    <row r="40" spans="1:11" x14ac:dyDescent="0.25">
      <c r="A40" s="5" t="s">
        <v>35</v>
      </c>
      <c r="G40" s="4">
        <f>SUM(G38:G39)</f>
        <v>8800</v>
      </c>
      <c r="H40" s="4">
        <f>SUM(H38:H39)</f>
        <v>9019.9999999999982</v>
      </c>
      <c r="I40" s="4">
        <f>SUM(I38:I39)</f>
        <v>9245.4999999999982</v>
      </c>
      <c r="J40" s="4">
        <f>SUM(G40:I40)</f>
        <v>27065.5</v>
      </c>
    </row>
    <row r="41" spans="1:11" x14ac:dyDescent="0.25">
      <c r="J41"/>
    </row>
    <row r="42" spans="1:11" x14ac:dyDescent="0.25">
      <c r="A42" s="5" t="s">
        <v>3</v>
      </c>
      <c r="G42" s="10" t="s">
        <v>18</v>
      </c>
      <c r="H42" s="10" t="s">
        <v>19</v>
      </c>
      <c r="I42" s="10" t="s">
        <v>20</v>
      </c>
      <c r="J42" s="10" t="s">
        <v>16</v>
      </c>
    </row>
    <row r="43" spans="1:11" x14ac:dyDescent="0.25">
      <c r="A43" t="s">
        <v>31</v>
      </c>
      <c r="G43" s="3">
        <f>SUM(G9:G13)</f>
        <v>13750</v>
      </c>
      <c r="H43" s="3">
        <f>SUM(H9:H13)</f>
        <v>22500</v>
      </c>
      <c r="I43" s="3">
        <f>SUM(I9:I13)</f>
        <v>22750</v>
      </c>
      <c r="J43" s="4">
        <f>SUM(G43:I43)</f>
        <v>59000</v>
      </c>
    </row>
    <row r="44" spans="1:11" x14ac:dyDescent="0.25">
      <c r="A44" t="s">
        <v>32</v>
      </c>
      <c r="G44" s="3">
        <f>SUM(G23:G27)</f>
        <v>13750</v>
      </c>
      <c r="H44" s="3">
        <f>SUM(H23:H27)</f>
        <v>22500</v>
      </c>
      <c r="I44" s="3">
        <f>SUM(I23:I27)</f>
        <v>22750</v>
      </c>
      <c r="J44" s="4">
        <f>SUM(G44:I44)</f>
        <v>59000</v>
      </c>
    </row>
    <row r="45" spans="1:11" x14ac:dyDescent="0.25">
      <c r="A45" s="5" t="s">
        <v>36</v>
      </c>
      <c r="G45" s="4">
        <f>SUM(G43:G44)</f>
        <v>27500</v>
      </c>
      <c r="H45" s="4">
        <f t="shared" ref="H45:I45" si="9">SUM(H43:H44)</f>
        <v>45000</v>
      </c>
      <c r="I45" s="4">
        <f t="shared" si="9"/>
        <v>45500</v>
      </c>
      <c r="J45" s="4">
        <f>SUM(J43:J44)</f>
        <v>118000</v>
      </c>
    </row>
    <row r="46" spans="1:11" x14ac:dyDescent="0.25">
      <c r="J46"/>
    </row>
    <row r="47" spans="1:11" ht="15.75" thickBot="1" x14ac:dyDescent="0.3">
      <c r="A47" s="16" t="s">
        <v>33</v>
      </c>
      <c r="G47" s="6">
        <f>G40+G45</f>
        <v>36300</v>
      </c>
      <c r="H47" s="6">
        <f>H40+H45</f>
        <v>54020</v>
      </c>
      <c r="I47" s="6">
        <f>I40+I45</f>
        <v>54745.5</v>
      </c>
      <c r="J47" s="6">
        <f>SUM(G47:I47)</f>
        <v>145065.5</v>
      </c>
    </row>
  </sheetData>
  <mergeCells count="5">
    <mergeCell ref="B35:G35"/>
    <mergeCell ref="B2:G3"/>
    <mergeCell ref="A2:A3"/>
    <mergeCell ref="A16:A17"/>
    <mergeCell ref="B16:G17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8DA36-25C6-41A7-8722-29315380169F}">
  <dimension ref="A2:K47"/>
  <sheetViews>
    <sheetView tabSelected="1" workbookViewId="0">
      <selection activeCell="M15" sqref="M15"/>
    </sheetView>
  </sheetViews>
  <sheetFormatPr defaultRowHeight="15" x14ac:dyDescent="0.25"/>
  <cols>
    <col min="1" max="1" width="58.42578125" customWidth="1"/>
    <col min="2" max="2" width="23.28515625" customWidth="1"/>
    <col min="3" max="3" width="17.7109375" customWidth="1"/>
    <col min="4" max="4" width="11.42578125" customWidth="1"/>
    <col min="5" max="5" width="16" customWidth="1"/>
    <col min="7" max="7" width="11" bestFit="1" customWidth="1"/>
    <col min="10" max="10" width="9.140625" style="5"/>
  </cols>
  <sheetData>
    <row r="2" spans="1:10" x14ac:dyDescent="0.25">
      <c r="A2" s="25" t="s">
        <v>22</v>
      </c>
      <c r="B2" s="24" t="s">
        <v>24</v>
      </c>
      <c r="C2" s="24"/>
      <c r="D2" s="24"/>
      <c r="E2" s="24"/>
      <c r="F2" s="24"/>
      <c r="G2" s="24"/>
      <c r="H2" s="26" t="s">
        <v>53</v>
      </c>
      <c r="I2" s="26"/>
      <c r="J2" s="26"/>
    </row>
    <row r="3" spans="1:10" x14ac:dyDescent="0.25">
      <c r="A3" s="25"/>
      <c r="B3" s="24"/>
      <c r="C3" s="24"/>
      <c r="D3" s="24"/>
      <c r="E3" s="24"/>
      <c r="F3" s="24"/>
      <c r="G3" s="24"/>
      <c r="H3" s="26" t="s">
        <v>54</v>
      </c>
      <c r="I3" s="26"/>
      <c r="J3" s="26"/>
    </row>
    <row r="4" spans="1:10" x14ac:dyDescent="0.25">
      <c r="B4" s="7"/>
      <c r="C4" s="7"/>
      <c r="D4" s="7"/>
      <c r="E4" s="7"/>
      <c r="F4" s="7"/>
      <c r="G4" s="7"/>
    </row>
    <row r="5" spans="1:10" x14ac:dyDescent="0.25">
      <c r="A5" s="5" t="s">
        <v>4</v>
      </c>
      <c r="B5" s="5" t="s">
        <v>2</v>
      </c>
      <c r="C5" s="5" t="s">
        <v>5</v>
      </c>
      <c r="D5" s="10" t="s">
        <v>1</v>
      </c>
      <c r="E5" s="10" t="s">
        <v>6</v>
      </c>
      <c r="F5" s="10" t="s">
        <v>7</v>
      </c>
      <c r="G5" s="10" t="s">
        <v>18</v>
      </c>
      <c r="H5" s="10" t="s">
        <v>19</v>
      </c>
      <c r="I5" s="10" t="s">
        <v>12</v>
      </c>
      <c r="J5"/>
    </row>
    <row r="6" spans="1:10" x14ac:dyDescent="0.25">
      <c r="A6" s="19"/>
      <c r="B6" s="19"/>
      <c r="C6" s="19"/>
      <c r="D6" s="13"/>
      <c r="E6" s="14"/>
      <c r="F6" s="19"/>
      <c r="G6" s="2">
        <f>E6*D6</f>
        <v>0</v>
      </c>
      <c r="H6" s="2">
        <f t="shared" ref="H6:H8" si="0">G6*1.025</f>
        <v>0</v>
      </c>
      <c r="I6" s="15">
        <f>SUM(G6:H6)</f>
        <v>0</v>
      </c>
      <c r="J6"/>
    </row>
    <row r="7" spans="1:10" x14ac:dyDescent="0.25">
      <c r="A7" s="19"/>
      <c r="B7" s="19"/>
      <c r="C7" s="19"/>
      <c r="D7" s="13"/>
      <c r="E7" s="14"/>
      <c r="F7" s="19"/>
      <c r="G7" s="2">
        <f>E7*D7</f>
        <v>0</v>
      </c>
      <c r="H7" s="2">
        <f t="shared" si="0"/>
        <v>0</v>
      </c>
      <c r="I7" s="15">
        <f>SUM(G7:H7)</f>
        <v>0</v>
      </c>
      <c r="J7"/>
    </row>
    <row r="8" spans="1:10" x14ac:dyDescent="0.25">
      <c r="A8" s="19"/>
      <c r="B8" s="19"/>
      <c r="C8" s="19"/>
      <c r="D8" s="13"/>
      <c r="E8" s="14"/>
      <c r="F8" s="19"/>
      <c r="G8" s="2">
        <f>E8*D8</f>
        <v>0</v>
      </c>
      <c r="H8" s="2">
        <f t="shared" si="0"/>
        <v>0</v>
      </c>
      <c r="I8" s="15">
        <f>SUM(G8:H8)</f>
        <v>0</v>
      </c>
      <c r="J8"/>
    </row>
    <row r="9" spans="1:10" x14ac:dyDescent="0.25">
      <c r="A9" s="19"/>
      <c r="B9" s="19"/>
      <c r="C9" s="19"/>
      <c r="D9" s="1"/>
      <c r="E9" s="2"/>
      <c r="G9" s="14"/>
      <c r="H9" s="14"/>
      <c r="I9" s="15">
        <f>SUM(G9:H9)</f>
        <v>0</v>
      </c>
      <c r="J9"/>
    </row>
    <row r="10" spans="1:10" x14ac:dyDescent="0.25">
      <c r="A10" s="19"/>
      <c r="B10" s="19"/>
      <c r="C10" s="19"/>
      <c r="D10" s="14"/>
      <c r="E10" s="14"/>
      <c r="F10" s="19"/>
      <c r="G10" s="2">
        <f>25*E10</f>
        <v>0</v>
      </c>
      <c r="H10" s="2">
        <f>50*E10</f>
        <v>0</v>
      </c>
      <c r="I10" s="15">
        <f>SUM(G10:H10)</f>
        <v>0</v>
      </c>
      <c r="J10"/>
    </row>
    <row r="11" spans="1:10" x14ac:dyDescent="0.25">
      <c r="A11" s="19"/>
      <c r="B11" s="19"/>
      <c r="C11" s="19"/>
      <c r="D11" s="14"/>
      <c r="E11" s="14"/>
      <c r="F11" s="19"/>
      <c r="G11" s="2">
        <f>25*E11</f>
        <v>0</v>
      </c>
      <c r="H11" s="2">
        <f>50*E11</f>
        <v>0</v>
      </c>
      <c r="I11" s="15">
        <f>SUM(G11:H11)</f>
        <v>0</v>
      </c>
      <c r="J11"/>
    </row>
    <row r="12" spans="1:10" x14ac:dyDescent="0.25">
      <c r="A12" s="19"/>
      <c r="B12" s="19"/>
      <c r="C12" s="19"/>
      <c r="D12" s="1"/>
      <c r="E12" s="2"/>
      <c r="G12" s="14"/>
      <c r="H12" s="14"/>
      <c r="I12" s="15">
        <f>SUM(G12:H12)</f>
        <v>0</v>
      </c>
      <c r="J12"/>
    </row>
    <row r="13" spans="1:10" ht="30" x14ac:dyDescent="0.25">
      <c r="A13" s="27" t="s">
        <v>56</v>
      </c>
      <c r="B13" s="27" t="s">
        <v>55</v>
      </c>
      <c r="C13" s="27" t="s">
        <v>57</v>
      </c>
      <c r="D13" s="1"/>
      <c r="E13" s="2"/>
      <c r="G13" s="27">
        <v>500</v>
      </c>
      <c r="H13" s="27">
        <v>500</v>
      </c>
      <c r="I13" s="28">
        <f>SUM(G13:H13)</f>
        <v>1000</v>
      </c>
      <c r="J13"/>
    </row>
    <row r="14" spans="1:10" ht="15.75" thickBot="1" x14ac:dyDescent="0.3">
      <c r="E14" s="8" t="s">
        <v>34</v>
      </c>
      <c r="F14" s="6"/>
      <c r="G14" s="6">
        <f t="shared" ref="G14:H14" si="1">SUM(G6:G13)</f>
        <v>500</v>
      </c>
      <c r="H14" s="6">
        <f t="shared" si="1"/>
        <v>500</v>
      </c>
      <c r="I14" s="6">
        <f>SUM(I6:I13)</f>
        <v>1000</v>
      </c>
      <c r="J14"/>
    </row>
    <row r="15" spans="1:10" x14ac:dyDescent="0.25">
      <c r="E15" s="3"/>
    </row>
    <row r="16" spans="1:10" x14ac:dyDescent="0.25">
      <c r="A16" s="25" t="s">
        <v>23</v>
      </c>
      <c r="B16" s="24" t="s">
        <v>24</v>
      </c>
      <c r="C16" s="24"/>
      <c r="D16" s="24"/>
      <c r="E16" s="24"/>
      <c r="F16" s="24"/>
      <c r="G16" s="24"/>
      <c r="H16" s="26" t="s">
        <v>53</v>
      </c>
      <c r="I16" s="26"/>
      <c r="J16" s="26"/>
    </row>
    <row r="17" spans="1:10" x14ac:dyDescent="0.25">
      <c r="A17" s="25"/>
      <c r="B17" s="24"/>
      <c r="C17" s="24"/>
      <c r="D17" s="24"/>
      <c r="E17" s="24"/>
      <c r="F17" s="24"/>
      <c r="G17" s="24"/>
      <c r="H17" s="26" t="s">
        <v>54</v>
      </c>
      <c r="I17" s="26"/>
      <c r="J17" s="26"/>
    </row>
    <row r="18" spans="1:10" ht="30" customHeight="1" x14ac:dyDescent="0.25">
      <c r="B18" s="7"/>
      <c r="C18" s="7"/>
      <c r="D18" s="7"/>
      <c r="E18" s="7"/>
      <c r="F18" s="7"/>
      <c r="G18" s="7"/>
    </row>
    <row r="19" spans="1:10" x14ac:dyDescent="0.25">
      <c r="A19" s="5" t="s">
        <v>4</v>
      </c>
      <c r="B19" s="5" t="s">
        <v>2</v>
      </c>
      <c r="C19" s="5" t="s">
        <v>5</v>
      </c>
      <c r="D19" s="10" t="s">
        <v>1</v>
      </c>
      <c r="E19" s="10" t="s">
        <v>6</v>
      </c>
      <c r="F19" s="10" t="s">
        <v>7</v>
      </c>
      <c r="G19" s="10" t="s">
        <v>18</v>
      </c>
      <c r="H19" s="10" t="s">
        <v>19</v>
      </c>
      <c r="I19" s="10" t="s">
        <v>12</v>
      </c>
      <c r="J19"/>
    </row>
    <row r="20" spans="1:10" x14ac:dyDescent="0.25">
      <c r="A20" s="19"/>
      <c r="B20" s="19"/>
      <c r="C20" s="19"/>
      <c r="D20" s="13"/>
      <c r="E20" s="14"/>
      <c r="F20" s="19"/>
      <c r="G20" s="2">
        <f>E20*D20</f>
        <v>0</v>
      </c>
      <c r="H20" s="2">
        <f t="shared" ref="H20:H22" si="2">G20*1.025</f>
        <v>0</v>
      </c>
      <c r="I20" s="15">
        <f>SUM(G20:H20)</f>
        <v>0</v>
      </c>
      <c r="J20"/>
    </row>
    <row r="21" spans="1:10" x14ac:dyDescent="0.25">
      <c r="A21" s="19"/>
      <c r="B21" s="19"/>
      <c r="C21" s="19"/>
      <c r="D21" s="13"/>
      <c r="E21" s="14"/>
      <c r="F21" s="19"/>
      <c r="G21" s="2">
        <f>E21*D21</f>
        <v>0</v>
      </c>
      <c r="H21" s="2">
        <f t="shared" si="2"/>
        <v>0</v>
      </c>
      <c r="I21" s="15">
        <f>SUM(G21:H21)</f>
        <v>0</v>
      </c>
      <c r="J21"/>
    </row>
    <row r="22" spans="1:10" x14ac:dyDescent="0.25">
      <c r="A22" s="19"/>
      <c r="B22" s="19"/>
      <c r="C22" s="19"/>
      <c r="D22" s="13"/>
      <c r="E22" s="14"/>
      <c r="F22" s="19"/>
      <c r="G22" s="2">
        <f>E22*D22</f>
        <v>0</v>
      </c>
      <c r="H22" s="2">
        <f t="shared" si="2"/>
        <v>0</v>
      </c>
      <c r="I22" s="15">
        <f>SUM(G22:H22)</f>
        <v>0</v>
      </c>
      <c r="J22"/>
    </row>
    <row r="23" spans="1:10" x14ac:dyDescent="0.25">
      <c r="A23" s="19"/>
      <c r="B23" s="19"/>
      <c r="C23" s="19"/>
      <c r="D23" s="1"/>
      <c r="E23" s="2"/>
      <c r="G23" s="14"/>
      <c r="H23" s="14"/>
      <c r="I23" s="15">
        <f>SUM(G23:H23)</f>
        <v>0</v>
      </c>
      <c r="J23"/>
    </row>
    <row r="24" spans="1:10" x14ac:dyDescent="0.25">
      <c r="A24" s="19"/>
      <c r="B24" s="19"/>
      <c r="C24" s="19"/>
      <c r="D24" s="14"/>
      <c r="E24" s="14"/>
      <c r="F24" s="19"/>
      <c r="G24" s="2">
        <f>25*E24</f>
        <v>0</v>
      </c>
      <c r="H24" s="2">
        <f>50*E24</f>
        <v>0</v>
      </c>
      <c r="I24" s="15">
        <f>SUM(G24:H24)</f>
        <v>0</v>
      </c>
      <c r="J24"/>
    </row>
    <row r="25" spans="1:10" x14ac:dyDescent="0.25">
      <c r="A25" s="19"/>
      <c r="B25" s="19"/>
      <c r="C25" s="19"/>
      <c r="D25" s="14"/>
      <c r="E25" s="14"/>
      <c r="F25" s="19"/>
      <c r="G25" s="2">
        <f>25*E25</f>
        <v>0</v>
      </c>
      <c r="H25" s="2">
        <f>50*E25</f>
        <v>0</v>
      </c>
      <c r="I25" s="15">
        <f>SUM(G25:H25)</f>
        <v>0</v>
      </c>
      <c r="J25"/>
    </row>
    <row r="26" spans="1:10" x14ac:dyDescent="0.25">
      <c r="A26" s="19"/>
      <c r="B26" s="19"/>
      <c r="C26" s="19"/>
      <c r="D26" s="1"/>
      <c r="E26" s="2"/>
      <c r="G26" s="14"/>
      <c r="H26" s="14"/>
      <c r="I26" s="15">
        <f>SUM(G26:H26)</f>
        <v>0</v>
      </c>
      <c r="J26"/>
    </row>
    <row r="27" spans="1:10" ht="30" x14ac:dyDescent="0.25">
      <c r="A27" s="27" t="s">
        <v>56</v>
      </c>
      <c r="B27" s="27" t="s">
        <v>55</v>
      </c>
      <c r="C27" s="27" t="s">
        <v>57</v>
      </c>
      <c r="D27" s="1"/>
      <c r="E27" s="2"/>
      <c r="G27" s="27">
        <v>500</v>
      </c>
      <c r="H27" s="27">
        <v>500</v>
      </c>
      <c r="I27" s="28">
        <f>SUM(G27:H27)</f>
        <v>1000</v>
      </c>
      <c r="J27"/>
    </row>
    <row r="28" spans="1:10" ht="15.75" thickBot="1" x14ac:dyDescent="0.3">
      <c r="E28" s="8" t="s">
        <v>34</v>
      </c>
      <c r="F28" s="6"/>
      <c r="G28" s="6">
        <f t="shared" ref="G28:H28" si="3">SUM(G20:G27)</f>
        <v>500</v>
      </c>
      <c r="H28" s="6">
        <f t="shared" si="3"/>
        <v>500</v>
      </c>
      <c r="I28" s="6">
        <f>SUM(I20:I27)</f>
        <v>1000</v>
      </c>
      <c r="J28"/>
    </row>
    <row r="29" spans="1:10" x14ac:dyDescent="0.25">
      <c r="E29" s="3"/>
    </row>
    <row r="32" spans="1:10" ht="15.75" thickBot="1" x14ac:dyDescent="0.3">
      <c r="A32" s="9"/>
      <c r="B32" s="9"/>
      <c r="C32" s="9"/>
      <c r="D32" s="9"/>
      <c r="E32" s="8" t="s">
        <v>14</v>
      </c>
      <c r="F32" s="8"/>
      <c r="G32" s="6">
        <f t="shared" ref="G32:H32" si="4">G28+G14</f>
        <v>1000</v>
      </c>
      <c r="H32" s="6">
        <f t="shared" si="4"/>
        <v>1000</v>
      </c>
      <c r="I32" s="6">
        <f>I28+I14</f>
        <v>2000</v>
      </c>
      <c r="J32"/>
    </row>
    <row r="35" spans="1:11" ht="30.75" customHeight="1" x14ac:dyDescent="0.25">
      <c r="A35" s="12" t="s">
        <v>15</v>
      </c>
      <c r="B35" s="24" t="s">
        <v>17</v>
      </c>
      <c r="C35" s="24"/>
      <c r="D35" s="24"/>
      <c r="E35" s="24"/>
      <c r="F35" s="24"/>
      <c r="G35" s="24"/>
      <c r="H35" s="17"/>
      <c r="I35" s="17"/>
      <c r="J35" s="17"/>
      <c r="K35" s="17"/>
    </row>
    <row r="36" spans="1:11" x14ac:dyDescent="0.25">
      <c r="A36" s="5"/>
      <c r="B36" s="11"/>
      <c r="G36" s="11"/>
      <c r="H36" s="11"/>
      <c r="J36"/>
    </row>
    <row r="37" spans="1:11" x14ac:dyDescent="0.25">
      <c r="A37" s="11" t="s">
        <v>0</v>
      </c>
      <c r="G37" s="10" t="s">
        <v>18</v>
      </c>
      <c r="H37" s="10" t="s">
        <v>19</v>
      </c>
      <c r="I37" s="10" t="s">
        <v>16</v>
      </c>
      <c r="J37"/>
    </row>
    <row r="38" spans="1:11" x14ac:dyDescent="0.25">
      <c r="A38" t="s">
        <v>31</v>
      </c>
      <c r="G38" s="3">
        <f>SUM(G6:G8)</f>
        <v>0</v>
      </c>
      <c r="H38" s="3">
        <f>SUM(H6:H8)</f>
        <v>0</v>
      </c>
      <c r="I38" s="4">
        <f>SUM(G38:H38)</f>
        <v>0</v>
      </c>
      <c r="J38"/>
    </row>
    <row r="39" spans="1:11" x14ac:dyDescent="0.25">
      <c r="A39" t="s">
        <v>32</v>
      </c>
      <c r="G39" s="3">
        <f>SUM(G20:G22)</f>
        <v>0</v>
      </c>
      <c r="H39" s="3">
        <f>SUM(H20:H22)</f>
        <v>0</v>
      </c>
      <c r="I39" s="4">
        <f>SUM(G39:H39)</f>
        <v>0</v>
      </c>
      <c r="J39"/>
    </row>
    <row r="40" spans="1:11" x14ac:dyDescent="0.25">
      <c r="A40" s="5" t="s">
        <v>35</v>
      </c>
      <c r="G40" s="4">
        <f>SUM(G38:G39)</f>
        <v>0</v>
      </c>
      <c r="H40" s="4">
        <f>SUM(H38:H39)</f>
        <v>0</v>
      </c>
      <c r="I40" s="4">
        <f>SUM(G40:H40)</f>
        <v>0</v>
      </c>
      <c r="J40"/>
    </row>
    <row r="41" spans="1:11" x14ac:dyDescent="0.25">
      <c r="J41"/>
    </row>
    <row r="42" spans="1:11" x14ac:dyDescent="0.25">
      <c r="A42" s="5" t="s">
        <v>3</v>
      </c>
      <c r="G42" s="10" t="s">
        <v>18</v>
      </c>
      <c r="H42" s="10" t="s">
        <v>19</v>
      </c>
      <c r="I42" s="10" t="s">
        <v>16</v>
      </c>
      <c r="J42"/>
    </row>
    <row r="43" spans="1:11" x14ac:dyDescent="0.25">
      <c r="A43" t="s">
        <v>31</v>
      </c>
      <c r="G43" s="3">
        <f>SUM(G9:G13)</f>
        <v>500</v>
      </c>
      <c r="H43" s="3">
        <f>SUM(H9:H13)</f>
        <v>500</v>
      </c>
      <c r="I43" s="4">
        <f>SUM(G43:H43)</f>
        <v>1000</v>
      </c>
      <c r="J43"/>
    </row>
    <row r="44" spans="1:11" x14ac:dyDescent="0.25">
      <c r="A44" t="s">
        <v>32</v>
      </c>
      <c r="G44" s="3">
        <f>SUM(G23:G27)</f>
        <v>500</v>
      </c>
      <c r="H44" s="3">
        <f>SUM(H23:H27)</f>
        <v>500</v>
      </c>
      <c r="I44" s="4">
        <f>SUM(G44:H44)</f>
        <v>1000</v>
      </c>
      <c r="J44"/>
    </row>
    <row r="45" spans="1:11" x14ac:dyDescent="0.25">
      <c r="A45" s="5" t="s">
        <v>36</v>
      </c>
      <c r="G45" s="4">
        <f>SUM(G43:G44)</f>
        <v>1000</v>
      </c>
      <c r="H45" s="4">
        <f t="shared" ref="H45" si="5">SUM(H43:H44)</f>
        <v>1000</v>
      </c>
      <c r="I45" s="4">
        <f>SUM(I43:I44)</f>
        <v>2000</v>
      </c>
      <c r="J45"/>
    </row>
    <row r="46" spans="1:11" x14ac:dyDescent="0.25">
      <c r="J46"/>
    </row>
    <row r="47" spans="1:11" ht="15.75" thickBot="1" x14ac:dyDescent="0.3">
      <c r="A47" s="16" t="s">
        <v>33</v>
      </c>
      <c r="G47" s="6">
        <f>G40+G45</f>
        <v>1000</v>
      </c>
      <c r="H47" s="6">
        <f>H40+H45</f>
        <v>1000</v>
      </c>
      <c r="I47" s="6">
        <f>SUM(G47:H47)</f>
        <v>2000</v>
      </c>
      <c r="J47"/>
    </row>
  </sheetData>
  <mergeCells count="9">
    <mergeCell ref="H2:J2"/>
    <mergeCell ref="H3:J3"/>
    <mergeCell ref="H16:J16"/>
    <mergeCell ref="H17:J17"/>
    <mergeCell ref="A2:A3"/>
    <mergeCell ref="B2:G3"/>
    <mergeCell ref="A16:A17"/>
    <mergeCell ref="B16:G17"/>
    <mergeCell ref="B35:G35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4AB54FFDD5E440B8E23FD419645816" ma:contentTypeVersion="7" ma:contentTypeDescription="Een nieuw document maken." ma:contentTypeScope="" ma:versionID="97ebe048d8d9ebb0fc7a1997c16c536c">
  <xsd:schema xmlns:xsd="http://www.w3.org/2001/XMLSchema" xmlns:xs="http://www.w3.org/2001/XMLSchema" xmlns:p="http://schemas.microsoft.com/office/2006/metadata/properties" xmlns:ns2="a4e13b47-74b9-46ad-922c-e254ac8b53e0" xmlns:ns3="2c44222c-3ef7-450b-8f5e-e6e5f8767c04" targetNamespace="http://schemas.microsoft.com/office/2006/metadata/properties" ma:root="true" ma:fieldsID="cbc2d42aed8902c331e2b0a93fbb4796" ns2:_="" ns3:_="">
    <xsd:import namespace="a4e13b47-74b9-46ad-922c-e254ac8b53e0"/>
    <xsd:import namespace="2c44222c-3ef7-450b-8f5e-e6e5f8767c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e13b47-74b9-46ad-922c-e254ac8b53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44222c-3ef7-450b-8f5e-e6e5f8767c0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72FA86-4EB9-45D0-983D-3B16D5DDA1B4}">
  <ds:schemaRefs>
    <ds:schemaRef ds:uri="http://www.w3.org/XML/1998/namespace"/>
    <ds:schemaRef ds:uri="http://schemas.microsoft.com/office/2006/documentManagement/types"/>
    <ds:schemaRef ds:uri="2c44222c-3ef7-450b-8f5e-e6e5f8767c04"/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a4e13b47-74b9-46ad-922c-e254ac8b53e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E37FA56-1095-4FAD-BDD8-B5F90456B7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e13b47-74b9-46ad-922c-e254ac8b53e0"/>
    <ds:schemaRef ds:uri="2c44222c-3ef7-450b-8f5e-e6e5f8767c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4D0677-0611-4FB0-B09C-CE91A0EFF4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Instructie</vt:lpstr>
      <vt:lpstr>Voorbeeld</vt:lpstr>
      <vt:lpstr>Begroting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van Doorn</dc:creator>
  <cp:lastModifiedBy>van Doorn, Nathan</cp:lastModifiedBy>
  <dcterms:created xsi:type="dcterms:W3CDTF">2020-02-15T08:54:08Z</dcterms:created>
  <dcterms:modified xsi:type="dcterms:W3CDTF">2021-01-17T10:40:17Z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0x010100054AB54FFDD5E440B8E23FD419645816</vt:lpwstr>
  </property>
</Properties>
</file>